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Sheet1" sheetId="1" r:id="rId1"/>
    <sheet name="Sheet2" sheetId="2" r:id="rId2"/>
    <sheet name="人效分解" sheetId="3" r:id="rId3"/>
  </sheets>
  <calcPr calcId="144525"/>
</workbook>
</file>

<file path=xl/sharedStrings.xml><?xml version="1.0" encoding="utf-8"?>
<sst xmlns="http://schemas.openxmlformats.org/spreadsheetml/2006/main" count="135" uniqueCount="57">
  <si>
    <t>创建人</t>
  </si>
  <si>
    <t>店铺</t>
  </si>
  <si>
    <t>任务编号</t>
  </si>
  <si>
    <t>任务介绍</t>
  </si>
  <si>
    <t>附件</t>
  </si>
  <si>
    <t>阶段</t>
  </si>
  <si>
    <t>任务详情</t>
  </si>
  <si>
    <t>全部任务件数</t>
  </si>
  <si>
    <t>本次任务件数</t>
  </si>
  <si>
    <t>实际完成件数</t>
  </si>
  <si>
    <t>剩余件数</t>
  </si>
  <si>
    <t>负责人</t>
  </si>
  <si>
    <t>预计完成时间</t>
  </si>
  <si>
    <t>实际完成时间</t>
  </si>
  <si>
    <t>定</t>
  </si>
  <si>
    <t>A</t>
  </si>
  <si>
    <t>是否继续完成剩余任务</t>
  </si>
  <si>
    <t>搭配</t>
  </si>
  <si>
    <t>B</t>
  </si>
  <si>
    <t>拍摄</t>
  </si>
  <si>
    <t>C</t>
  </si>
  <si>
    <t>选图</t>
  </si>
  <si>
    <t>D</t>
  </si>
  <si>
    <t>修图</t>
  </si>
  <si>
    <t>制作</t>
  </si>
  <si>
    <t>上线</t>
  </si>
  <si>
    <t>是/否</t>
  </si>
  <si>
    <t>子任务编号</t>
  </si>
  <si>
    <t>定完成时间</t>
  </si>
  <si>
    <t>搭配完成时间</t>
  </si>
  <si>
    <t>是否继续完成剩余任务=否</t>
  </si>
  <si>
    <t>人效数据分解</t>
  </si>
  <si>
    <t>项目          部门</t>
  </si>
  <si>
    <t>部门</t>
  </si>
  <si>
    <t>夏大大</t>
  </si>
  <si>
    <t>分解月</t>
  </si>
  <si>
    <t>序号</t>
  </si>
  <si>
    <t>年度金额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</si>
  <si>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</si>
  <si>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</si>
  <si>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</si>
  <si>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</si>
  <si>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</si>
  <si>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</si>
  <si>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</si>
  <si>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</si>
  <si>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</si>
  <si>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</si>
  <si>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</si>
  <si>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</si>
  <si>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销售金额</t>
  </si>
  <si>
    <t>生产部</t>
  </si>
  <si>
    <t>设计部</t>
  </si>
  <si>
    <t>商品</t>
  </si>
  <si>
    <t>运营</t>
  </si>
  <si>
    <t>视觉</t>
  </si>
  <si>
    <t>人均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</si>
</sst>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2"/>
      <color theme="1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5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>
      <alignment vertical="center"/>
    </xf>
    <xf numFmtId="0" fontId="5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6" fillId="0" borderId="0" xfId="0" applyNumberFormat="1" applyFont="1">
      <alignment vertical="center"/>
    </xf>
    <xf numFmtId="9" fontId="7" fillId="2" borderId="0" xfId="0" applyNumberFormat="1" applyFont="1" applyFill="1">
      <alignment vertical="center"/>
    </xf>
    <xf numFmtId="0" fontId="7" fillId="2" borderId="0" xfId="0" applyNumberFormat="1" applyFont="1" applyFill="1">
      <alignment vertical="center"/>
    </xf>
    <xf numFmtId="9" fontId="7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6" fillId="2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1</xdr:row>
      <xdr:rowOff>193040</xdr:rowOff>
    </xdr:from>
    <xdr:to>
      <xdr:col>23</xdr:col>
      <xdr:colOff>58420</xdr:colOff>
      <xdr:row>6</xdr:row>
      <xdr:rowOff>412115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95" y="612140"/>
          <a:ext cx="15878175" cy="231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Y16"/>
  <sheetViews>
    <sheetView workbookViewId="0">
      <selection activeCell="K12" sqref="K12"/>
    </sheetView>
  </sheetViews>
  <sheetFormatPr defaultColWidth="9" defaultRowHeight="33" customHeight="1"/>
  <cols>
    <col min="1" max="7" width="9" style="24"/>
    <col min="8" max="8" width="10.75" style="24"/>
    <col min="9" max="24" width="9" style="24"/>
    <col min="25" max="25" width="10.75" style="24"/>
    <col min="26" max="16384" width="9" style="24"/>
  </cols>
  <sheetData>
    <row r="6" customHeight="1" spans="1:23">
      <c r="A6" s="25">
        <v>0.1</v>
      </c>
      <c r="B6" s="26"/>
      <c r="C6" s="26"/>
      <c r="D6" s="26"/>
      <c r="E6" s="25">
        <v>0.1</v>
      </c>
      <c r="F6" s="26"/>
      <c r="G6" s="26"/>
      <c r="H6" s="27">
        <v>0.05</v>
      </c>
      <c r="I6" s="27">
        <v>0.05</v>
      </c>
      <c r="J6" s="28"/>
      <c r="K6" s="27">
        <v>0.05</v>
      </c>
      <c r="L6" s="27">
        <v>0.05</v>
      </c>
      <c r="M6" s="28"/>
      <c r="N6" s="27">
        <v>0.05</v>
      </c>
      <c r="O6" s="27">
        <v>0.05</v>
      </c>
      <c r="P6" s="28"/>
      <c r="Q6" s="28"/>
      <c r="R6" s="27">
        <v>0.05</v>
      </c>
      <c r="S6" s="27">
        <v>0.05</v>
      </c>
      <c r="T6" s="28"/>
      <c r="U6" s="27">
        <v>0.05</v>
      </c>
      <c r="V6" s="27">
        <v>0.05</v>
      </c>
      <c r="W6" s="28"/>
    </row>
    <row r="7" customHeight="1" spans="1:23">
      <c r="A7" s="26">
        <v>1</v>
      </c>
      <c r="B7" s="26"/>
      <c r="C7" s="26"/>
      <c r="D7" s="26"/>
      <c r="E7" s="26">
        <v>1</v>
      </c>
      <c r="F7" s="26"/>
      <c r="G7" s="26"/>
      <c r="H7" s="28">
        <v>1.1</v>
      </c>
      <c r="I7" s="28">
        <v>1</v>
      </c>
      <c r="J7" s="28"/>
      <c r="K7" s="28"/>
      <c r="L7" s="28">
        <v>1.1</v>
      </c>
      <c r="M7" s="28"/>
      <c r="N7" s="28"/>
      <c r="O7" s="28">
        <v>1.1</v>
      </c>
      <c r="P7" s="28"/>
      <c r="Q7" s="28"/>
      <c r="R7" s="28">
        <v>1.1</v>
      </c>
      <c r="S7" s="28"/>
      <c r="T7" s="28"/>
      <c r="U7" s="28">
        <v>1.1</v>
      </c>
      <c r="V7" s="28"/>
      <c r="W7" s="28"/>
    </row>
    <row r="8" customHeight="1" spans="1:25">
      <c r="A8" s="26"/>
      <c r="B8" s="26"/>
      <c r="C8" s="26"/>
      <c r="D8" s="26"/>
      <c r="E8" s="26"/>
      <c r="F8" s="26"/>
      <c r="G8" s="26"/>
      <c r="H8" s="28">
        <v>1.2</v>
      </c>
      <c r="I8" s="28">
        <v>2</v>
      </c>
      <c r="J8" s="28"/>
      <c r="K8" s="28"/>
      <c r="L8" s="28">
        <v>1.2</v>
      </c>
      <c r="M8" s="28"/>
      <c r="N8" s="28"/>
      <c r="O8" s="28">
        <v>1.2</v>
      </c>
      <c r="P8" s="28"/>
      <c r="Q8" s="28"/>
      <c r="R8" s="28">
        <v>1.2</v>
      </c>
      <c r="S8" s="28"/>
      <c r="T8" s="28"/>
      <c r="U8" s="28">
        <v>1.2</v>
      </c>
      <c r="V8" s="28"/>
      <c r="W8" s="28"/>
      <c r="X8" s="24">
        <v>2</v>
      </c>
      <c r="Y8" s="24">
        <v>2.1</v>
      </c>
    </row>
    <row r="9" customHeight="1" spans="1:25">
      <c r="A9" s="26"/>
      <c r="B9" s="26"/>
      <c r="C9" s="26"/>
      <c r="D9" s="26"/>
      <c r="E9" s="26"/>
      <c r="F9" s="26"/>
      <c r="G9" s="26"/>
      <c r="H9" s="28">
        <v>1.3</v>
      </c>
      <c r="I9" s="28">
        <v>3</v>
      </c>
      <c r="J9" s="28"/>
      <c r="K9" s="28"/>
      <c r="L9" s="28">
        <v>1.3</v>
      </c>
      <c r="M9" s="28"/>
      <c r="N9" s="28"/>
      <c r="O9" s="28">
        <v>1.3</v>
      </c>
      <c r="P9" s="28"/>
      <c r="Q9" s="28"/>
      <c r="R9" s="28">
        <v>1.3</v>
      </c>
      <c r="S9" s="28"/>
      <c r="T9" s="28"/>
      <c r="U9" s="28">
        <v>1.3</v>
      </c>
      <c r="V9" s="28"/>
      <c r="W9" s="28"/>
      <c r="Y9" s="24">
        <v>2.2</v>
      </c>
    </row>
    <row r="10" customHeight="1" spans="1:23">
      <c r="A10" s="26">
        <v>2</v>
      </c>
      <c r="B10" s="26"/>
      <c r="C10" s="26"/>
      <c r="D10" s="26"/>
      <c r="E10" s="26">
        <v>2</v>
      </c>
      <c r="F10" s="26"/>
      <c r="G10" s="26"/>
      <c r="H10" s="28">
        <v>2.1</v>
      </c>
      <c r="I10" s="28">
        <v>4</v>
      </c>
      <c r="J10" s="28"/>
      <c r="K10" s="28"/>
      <c r="L10" s="28">
        <v>2.1</v>
      </c>
      <c r="M10" s="28"/>
      <c r="N10" s="28"/>
      <c r="O10" s="28">
        <v>2.1</v>
      </c>
      <c r="P10" s="28"/>
      <c r="Q10" s="28"/>
      <c r="R10" s="28">
        <v>2.1</v>
      </c>
      <c r="S10" s="28"/>
      <c r="T10" s="28"/>
      <c r="U10" s="28">
        <v>2.1</v>
      </c>
      <c r="V10" s="28"/>
      <c r="W10" s="28"/>
    </row>
    <row r="11" customHeight="1" spans="1:23">
      <c r="A11" s="26"/>
      <c r="B11" s="26"/>
      <c r="C11" s="26"/>
      <c r="D11" s="26"/>
      <c r="E11" s="26"/>
      <c r="F11" s="26"/>
      <c r="G11" s="26"/>
      <c r="H11" s="28">
        <v>2.2</v>
      </c>
      <c r="I11" s="28">
        <v>5</v>
      </c>
      <c r="J11" s="28"/>
      <c r="K11" s="28"/>
      <c r="L11" s="28">
        <v>2.2</v>
      </c>
      <c r="M11" s="28"/>
      <c r="N11" s="28"/>
      <c r="O11" s="28">
        <v>2.2</v>
      </c>
      <c r="P11" s="28"/>
      <c r="Q11" s="28"/>
      <c r="R11" s="28">
        <v>2.2</v>
      </c>
      <c r="S11" s="28"/>
      <c r="T11" s="28"/>
      <c r="U11" s="28">
        <v>2.2</v>
      </c>
      <c r="V11" s="28"/>
      <c r="W11" s="28"/>
    </row>
    <row r="12" customHeight="1" spans="1:23">
      <c r="A12" s="26"/>
      <c r="B12" s="26"/>
      <c r="C12" s="26"/>
      <c r="D12" s="26"/>
      <c r="E12" s="26"/>
      <c r="F12" s="26"/>
      <c r="G12" s="26"/>
      <c r="H12" s="28">
        <v>2.3</v>
      </c>
      <c r="I12" s="28">
        <v>6</v>
      </c>
      <c r="J12" s="28"/>
      <c r="K12" s="28"/>
      <c r="L12" s="28">
        <v>2.3</v>
      </c>
      <c r="M12" s="28"/>
      <c r="N12" s="28"/>
      <c r="O12" s="28">
        <v>2.3</v>
      </c>
      <c r="P12" s="28"/>
      <c r="Q12" s="28"/>
      <c r="R12" s="28">
        <v>2.3</v>
      </c>
      <c r="S12" s="28"/>
      <c r="T12" s="28"/>
      <c r="U12" s="28">
        <v>2.3</v>
      </c>
      <c r="V12" s="28"/>
      <c r="W12" s="28"/>
    </row>
    <row r="13" customHeight="1" spans="1:7">
      <c r="A13" s="29">
        <v>3</v>
      </c>
      <c r="B13" s="29"/>
      <c r="C13" s="29"/>
      <c r="D13" s="29"/>
      <c r="E13" s="29">
        <v>3</v>
      </c>
      <c r="F13" s="29"/>
      <c r="G13" s="29"/>
    </row>
    <row r="14" customHeight="1" spans="1:7">
      <c r="A14" s="29"/>
      <c r="B14" s="29"/>
      <c r="C14" s="29"/>
      <c r="D14" s="29"/>
      <c r="E14" s="29"/>
      <c r="F14" s="29"/>
      <c r="G14" s="29"/>
    </row>
    <row r="15" customHeight="1" spans="1:24">
      <c r="A15" s="29"/>
      <c r="B15" s="29"/>
      <c r="C15" s="29"/>
      <c r="D15" s="29"/>
      <c r="E15" s="29"/>
      <c r="F15" s="29"/>
      <c r="G15" s="29"/>
      <c r="X15" s="24">
        <v>1</v>
      </c>
    </row>
    <row r="16" customHeight="1" spans="1:7">
      <c r="A16" s="29">
        <v>4</v>
      </c>
      <c r="B16" s="29"/>
      <c r="C16" s="29"/>
      <c r="D16" s="29"/>
      <c r="E16" s="29">
        <v>4</v>
      </c>
      <c r="F16" s="29"/>
      <c r="G16" s="29"/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topLeftCell="G1" workbookViewId="0">
      <selection activeCell="K14" sqref="K14"/>
    </sheetView>
  </sheetViews>
  <sheetFormatPr defaultColWidth="9" defaultRowHeight="13.5"/>
  <cols>
    <col min="2" max="2" width="15.25" customWidth="1"/>
    <col min="3" max="3" width="8.875" customWidth="1"/>
    <col min="4" max="6" width="12.875" customWidth="1"/>
    <col min="9" max="10" width="12.875" customWidth="1"/>
    <col min="11" max="11" width="21.25" customWidth="1"/>
    <col min="14" max="14" width="10.875" customWidth="1"/>
    <col min="15" max="15" width="12.875" customWidth="1"/>
    <col min="24" max="24" width="21.25" customWidth="1"/>
  </cols>
  <sheetData>
    <row r="1" spans="1:20">
      <c r="A1" s="17" t="s">
        <v>0</v>
      </c>
      <c r="B1" s="17"/>
      <c r="G1">
        <v>1</v>
      </c>
      <c r="N1" s="17" t="s">
        <v>0</v>
      </c>
      <c r="O1" s="17"/>
      <c r="T1">
        <v>1.1</v>
      </c>
    </row>
    <row r="2" spans="1:15">
      <c r="A2" s="17" t="s">
        <v>1</v>
      </c>
      <c r="B2" s="17"/>
      <c r="C2" t="s">
        <v>2</v>
      </c>
      <c r="N2" s="17" t="s">
        <v>1</v>
      </c>
      <c r="O2" s="17"/>
    </row>
    <row r="3" spans="1:15">
      <c r="A3" s="17" t="s">
        <v>3</v>
      </c>
      <c r="B3" s="17"/>
      <c r="N3" s="17" t="s">
        <v>3</v>
      </c>
      <c r="O3" s="17"/>
    </row>
    <row r="4" spans="1:15">
      <c r="A4" s="17" t="s">
        <v>4</v>
      </c>
      <c r="B4" s="17"/>
      <c r="N4" s="17" t="s">
        <v>4</v>
      </c>
      <c r="O4" s="17"/>
    </row>
    <row r="6" spans="1:23">
      <c r="A6" s="17" t="s">
        <v>5</v>
      </c>
      <c r="B6" s="17" t="s">
        <v>6</v>
      </c>
      <c r="C6" s="17" t="s">
        <v>4</v>
      </c>
      <c r="D6" s="17" t="s">
        <v>7</v>
      </c>
      <c r="E6" s="17" t="s">
        <v>8</v>
      </c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N6" s="17" t="s">
        <v>5</v>
      </c>
      <c r="O6" s="17" t="s">
        <v>6</v>
      </c>
      <c r="P6" s="17" t="s">
        <v>4</v>
      </c>
      <c r="Q6" s="17" t="s">
        <v>7</v>
      </c>
      <c r="R6" s="17" t="s">
        <v>8</v>
      </c>
      <c r="S6" s="17" t="s">
        <v>9</v>
      </c>
      <c r="T6" s="17" t="s">
        <v>10</v>
      </c>
      <c r="U6" s="17" t="s">
        <v>11</v>
      </c>
      <c r="V6" s="17" t="s">
        <v>12</v>
      </c>
      <c r="W6" s="17" t="s">
        <v>13</v>
      </c>
    </row>
    <row r="7" spans="1:23">
      <c r="A7" s="17" t="s">
        <v>14</v>
      </c>
      <c r="B7" s="18"/>
      <c r="C7" s="18"/>
      <c r="D7" s="18">
        <v>100</v>
      </c>
      <c r="E7" s="17">
        <v>100</v>
      </c>
      <c r="F7" s="19">
        <v>50</v>
      </c>
      <c r="G7" s="17">
        <v>50</v>
      </c>
      <c r="H7" s="18" t="s">
        <v>15</v>
      </c>
      <c r="I7" s="18">
        <v>1.1</v>
      </c>
      <c r="J7" s="21">
        <v>1.2</v>
      </c>
      <c r="K7" t="s">
        <v>16</v>
      </c>
      <c r="N7" s="17" t="s">
        <v>14</v>
      </c>
      <c r="O7" s="17"/>
      <c r="P7" s="17"/>
      <c r="Q7" s="17">
        <v>100</v>
      </c>
      <c r="R7" s="17">
        <v>100</v>
      </c>
      <c r="S7" s="19">
        <v>50</v>
      </c>
      <c r="T7" s="17">
        <v>50</v>
      </c>
      <c r="U7" s="17" t="s">
        <v>15</v>
      </c>
      <c r="V7" s="17">
        <v>1.1</v>
      </c>
      <c r="W7" s="21">
        <v>1.2</v>
      </c>
    </row>
    <row r="8" spans="1:23">
      <c r="A8" s="17" t="s">
        <v>17</v>
      </c>
      <c r="B8" s="18"/>
      <c r="C8" s="18"/>
      <c r="D8" s="17">
        <v>50</v>
      </c>
      <c r="E8" s="17">
        <v>50</v>
      </c>
      <c r="F8" s="17">
        <v>50</v>
      </c>
      <c r="G8" s="17">
        <v>0</v>
      </c>
      <c r="H8" s="18" t="s">
        <v>18</v>
      </c>
      <c r="I8" s="18">
        <v>1.3</v>
      </c>
      <c r="J8" s="21">
        <v>1.4</v>
      </c>
      <c r="N8" s="17" t="s">
        <v>17</v>
      </c>
      <c r="O8" s="17"/>
      <c r="P8" s="17"/>
      <c r="Q8" s="17">
        <v>50</v>
      </c>
      <c r="R8" s="17">
        <v>50</v>
      </c>
      <c r="S8" s="17">
        <v>50</v>
      </c>
      <c r="T8" s="17">
        <v>0</v>
      </c>
      <c r="U8" s="17" t="s">
        <v>18</v>
      </c>
      <c r="V8" s="17">
        <v>1.3</v>
      </c>
      <c r="W8" s="21">
        <v>1.4</v>
      </c>
    </row>
    <row r="9" spans="1:24">
      <c r="A9" s="17" t="s">
        <v>19</v>
      </c>
      <c r="B9" s="18"/>
      <c r="C9" s="18"/>
      <c r="D9" s="17"/>
      <c r="E9" s="17"/>
      <c r="F9" s="17"/>
      <c r="G9" s="17"/>
      <c r="H9" s="18"/>
      <c r="I9" s="18"/>
      <c r="J9" s="17"/>
      <c r="N9" s="17" t="s">
        <v>19</v>
      </c>
      <c r="O9" s="17"/>
      <c r="P9" s="17"/>
      <c r="Q9" s="17">
        <v>50</v>
      </c>
      <c r="R9" s="17">
        <v>50</v>
      </c>
      <c r="S9" s="22">
        <v>30</v>
      </c>
      <c r="T9" s="17">
        <v>20</v>
      </c>
      <c r="U9" s="17" t="s">
        <v>20</v>
      </c>
      <c r="V9" s="17">
        <v>1.4</v>
      </c>
      <c r="W9" s="21">
        <v>1.6</v>
      </c>
      <c r="X9" t="s">
        <v>16</v>
      </c>
    </row>
    <row r="10" spans="1:23">
      <c r="A10" s="17" t="s">
        <v>21</v>
      </c>
      <c r="B10" s="18"/>
      <c r="C10" s="18"/>
      <c r="D10" s="17"/>
      <c r="E10" s="17"/>
      <c r="F10" s="17"/>
      <c r="G10" s="17"/>
      <c r="H10" s="18"/>
      <c r="I10" s="18"/>
      <c r="J10" s="17"/>
      <c r="N10" s="17" t="s">
        <v>21</v>
      </c>
      <c r="O10" s="17"/>
      <c r="P10" s="17"/>
      <c r="Q10" s="17">
        <v>30</v>
      </c>
      <c r="R10" s="17">
        <v>30</v>
      </c>
      <c r="S10" s="17">
        <v>30</v>
      </c>
      <c r="T10" s="17">
        <v>0</v>
      </c>
      <c r="U10" s="17" t="s">
        <v>22</v>
      </c>
      <c r="V10" s="17"/>
      <c r="W10" s="17"/>
    </row>
    <row r="11" spans="1:23">
      <c r="A11" s="17" t="s">
        <v>23</v>
      </c>
      <c r="B11" s="18"/>
      <c r="C11" s="18"/>
      <c r="D11" s="17"/>
      <c r="E11" s="17"/>
      <c r="F11" s="17"/>
      <c r="G11" s="17"/>
      <c r="H11" s="18"/>
      <c r="I11" s="18"/>
      <c r="J11" s="17"/>
      <c r="N11" s="17" t="s">
        <v>23</v>
      </c>
      <c r="O11" s="17"/>
      <c r="P11" s="17"/>
      <c r="Q11" s="17"/>
      <c r="R11" s="17"/>
      <c r="S11" s="17"/>
      <c r="T11" s="17"/>
      <c r="U11" s="17"/>
      <c r="V11" s="17"/>
      <c r="W11" s="17"/>
    </row>
    <row r="12" spans="1:23">
      <c r="A12" s="17" t="s">
        <v>24</v>
      </c>
      <c r="B12" s="18"/>
      <c r="C12" s="18"/>
      <c r="D12" s="17"/>
      <c r="E12" s="17"/>
      <c r="F12" s="17"/>
      <c r="G12" s="17"/>
      <c r="H12" s="18"/>
      <c r="I12" s="18"/>
      <c r="J12" s="17"/>
      <c r="N12" s="17" t="s">
        <v>24</v>
      </c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17" t="s">
        <v>25</v>
      </c>
      <c r="B13" s="18"/>
      <c r="C13" s="18"/>
      <c r="D13" s="17"/>
      <c r="E13" s="17"/>
      <c r="F13" s="17"/>
      <c r="G13" s="17"/>
      <c r="H13" s="18"/>
      <c r="I13" s="18"/>
      <c r="J13" s="17"/>
      <c r="N13" s="17" t="s">
        <v>25</v>
      </c>
      <c r="O13" s="17"/>
      <c r="P13" s="17"/>
      <c r="Q13" s="17"/>
      <c r="R13" s="17"/>
      <c r="S13" s="17"/>
      <c r="T13" s="17"/>
      <c r="U13" s="17"/>
      <c r="V13" s="17"/>
      <c r="W13" s="17"/>
    </row>
    <row r="18" spans="1:20">
      <c r="A18" s="17" t="s">
        <v>0</v>
      </c>
      <c r="B18" s="17"/>
      <c r="G18">
        <v>2</v>
      </c>
      <c r="N18" s="17" t="s">
        <v>0</v>
      </c>
      <c r="O18" s="17"/>
      <c r="T18">
        <v>1.2</v>
      </c>
    </row>
    <row r="19" spans="1:15">
      <c r="A19" s="17" t="s">
        <v>1</v>
      </c>
      <c r="B19" s="17"/>
      <c r="N19" s="17" t="s">
        <v>1</v>
      </c>
      <c r="O19" s="17"/>
    </row>
    <row r="20" spans="1:15">
      <c r="A20" s="17" t="s">
        <v>3</v>
      </c>
      <c r="B20" s="17"/>
      <c r="N20" s="17" t="s">
        <v>3</v>
      </c>
      <c r="O20" s="17"/>
    </row>
    <row r="21" spans="1:15">
      <c r="A21" s="17" t="s">
        <v>4</v>
      </c>
      <c r="B21" s="17"/>
      <c r="N21" s="17" t="s">
        <v>4</v>
      </c>
      <c r="O21" s="17"/>
    </row>
    <row r="23" spans="1:23">
      <c r="A23" s="17" t="s">
        <v>5</v>
      </c>
      <c r="B23" s="17" t="s">
        <v>6</v>
      </c>
      <c r="C23" s="17" t="s">
        <v>4</v>
      </c>
      <c r="D23" s="17" t="s">
        <v>7</v>
      </c>
      <c r="E23" s="17" t="s">
        <v>8</v>
      </c>
      <c r="F23" s="17" t="s">
        <v>9</v>
      </c>
      <c r="G23" s="17" t="s">
        <v>10</v>
      </c>
      <c r="H23" s="17" t="s">
        <v>11</v>
      </c>
      <c r="I23" s="17" t="s">
        <v>12</v>
      </c>
      <c r="J23" s="17" t="s">
        <v>13</v>
      </c>
      <c r="N23" s="17" t="s">
        <v>5</v>
      </c>
      <c r="O23" s="17" t="s">
        <v>6</v>
      </c>
      <c r="P23" s="17" t="s">
        <v>4</v>
      </c>
      <c r="Q23" s="17" t="s">
        <v>7</v>
      </c>
      <c r="R23" s="17" t="s">
        <v>8</v>
      </c>
      <c r="S23" s="17" t="s">
        <v>9</v>
      </c>
      <c r="T23" s="17" t="s">
        <v>10</v>
      </c>
      <c r="U23" s="17" t="s">
        <v>11</v>
      </c>
      <c r="V23" s="17" t="s">
        <v>12</v>
      </c>
      <c r="W23" s="17" t="s">
        <v>13</v>
      </c>
    </row>
    <row r="24" spans="1:23">
      <c r="A24" s="17" t="s">
        <v>14</v>
      </c>
      <c r="B24" s="17"/>
      <c r="C24" s="17"/>
      <c r="D24" s="17">
        <v>100</v>
      </c>
      <c r="E24" s="20">
        <v>50</v>
      </c>
      <c r="F24" s="21">
        <v>30</v>
      </c>
      <c r="G24" s="17">
        <v>20</v>
      </c>
      <c r="H24" s="17" t="s">
        <v>15</v>
      </c>
      <c r="I24" s="17">
        <v>1.1</v>
      </c>
      <c r="J24" s="21"/>
      <c r="N24" s="17" t="s">
        <v>14</v>
      </c>
      <c r="O24" s="17"/>
      <c r="P24" s="17"/>
      <c r="Q24" s="17">
        <v>100</v>
      </c>
      <c r="R24" s="17">
        <v>100</v>
      </c>
      <c r="S24" s="19">
        <v>50</v>
      </c>
      <c r="T24" s="17">
        <v>50</v>
      </c>
      <c r="U24" s="17" t="s">
        <v>15</v>
      </c>
      <c r="V24" s="17">
        <v>1.1</v>
      </c>
      <c r="W24" s="21">
        <v>1.2</v>
      </c>
    </row>
    <row r="25" spans="1:23">
      <c r="A25" s="17" t="s">
        <v>17</v>
      </c>
      <c r="B25" s="17"/>
      <c r="C25" s="17"/>
      <c r="D25" s="17">
        <v>30</v>
      </c>
      <c r="E25" s="17">
        <v>30</v>
      </c>
      <c r="F25" s="17">
        <v>30</v>
      </c>
      <c r="G25" s="17">
        <v>0</v>
      </c>
      <c r="H25" s="17" t="s">
        <v>18</v>
      </c>
      <c r="I25" s="17">
        <v>1.3</v>
      </c>
      <c r="J25" s="21"/>
      <c r="N25" s="17" t="s">
        <v>17</v>
      </c>
      <c r="O25" s="17"/>
      <c r="P25" s="17"/>
      <c r="Q25" s="17">
        <v>50</v>
      </c>
      <c r="R25" s="17">
        <v>50</v>
      </c>
      <c r="S25" s="17">
        <v>50</v>
      </c>
      <c r="T25" s="17">
        <v>0</v>
      </c>
      <c r="U25" s="17" t="s">
        <v>18</v>
      </c>
      <c r="V25" s="17">
        <v>1.3</v>
      </c>
      <c r="W25" s="21">
        <v>1.4</v>
      </c>
    </row>
    <row r="26" spans="1:25">
      <c r="A26" s="17" t="s">
        <v>19</v>
      </c>
      <c r="B26" s="17"/>
      <c r="C26" s="17"/>
      <c r="D26" s="17"/>
      <c r="E26" s="17"/>
      <c r="F26" s="17"/>
      <c r="G26" s="17"/>
      <c r="H26" s="17"/>
      <c r="I26" s="17"/>
      <c r="J26" s="17"/>
      <c r="N26" s="17" t="s">
        <v>19</v>
      </c>
      <c r="O26" s="17"/>
      <c r="P26" s="17"/>
      <c r="Q26" s="23">
        <v>30</v>
      </c>
      <c r="R26" s="17">
        <v>30</v>
      </c>
      <c r="S26" s="21">
        <v>20</v>
      </c>
      <c r="T26" s="17">
        <v>10</v>
      </c>
      <c r="U26" s="17" t="s">
        <v>20</v>
      </c>
      <c r="V26" s="17">
        <v>1.4</v>
      </c>
      <c r="W26" s="21">
        <v>1.7</v>
      </c>
      <c r="X26" t="s">
        <v>16</v>
      </c>
      <c r="Y26" t="s">
        <v>26</v>
      </c>
    </row>
    <row r="27" spans="1:23">
      <c r="A27" s="17" t="s">
        <v>21</v>
      </c>
      <c r="B27" s="17"/>
      <c r="C27" s="17"/>
      <c r="D27" s="17"/>
      <c r="E27" s="17"/>
      <c r="F27" s="17"/>
      <c r="G27" s="17"/>
      <c r="H27" s="17"/>
      <c r="I27" s="17"/>
      <c r="J27" s="17"/>
      <c r="N27" s="17" t="s">
        <v>21</v>
      </c>
      <c r="O27" s="17"/>
      <c r="P27" s="17"/>
      <c r="Q27" s="17">
        <v>30</v>
      </c>
      <c r="R27" s="17">
        <v>30</v>
      </c>
      <c r="S27" s="17">
        <v>30</v>
      </c>
      <c r="T27" s="17">
        <v>0</v>
      </c>
      <c r="U27" s="17" t="s">
        <v>22</v>
      </c>
      <c r="V27" s="17"/>
      <c r="W27" s="17"/>
    </row>
    <row r="28" spans="1:23">
      <c r="A28" s="17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N28" s="17" t="s">
        <v>23</v>
      </c>
      <c r="O28" s="17"/>
      <c r="P28" s="17"/>
      <c r="Q28" s="17"/>
      <c r="R28" s="17"/>
      <c r="S28" s="17"/>
      <c r="T28" s="17"/>
      <c r="U28" s="17"/>
      <c r="V28" s="17"/>
      <c r="W28" s="17"/>
    </row>
    <row r="29" spans="1:23">
      <c r="A29" s="17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N29" s="17" t="s">
        <v>24</v>
      </c>
      <c r="O29" s="17"/>
      <c r="P29" s="17"/>
      <c r="Q29" s="17"/>
      <c r="R29" s="17"/>
      <c r="S29" s="17"/>
      <c r="T29" s="17"/>
      <c r="U29" s="17"/>
      <c r="V29" s="17"/>
      <c r="W29" s="17"/>
    </row>
    <row r="30" spans="1:23">
      <c r="A30" s="17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N30" s="17" t="s">
        <v>25</v>
      </c>
      <c r="O30" s="17"/>
      <c r="P30" s="17"/>
      <c r="Q30" s="17"/>
      <c r="R30" s="17"/>
      <c r="S30" s="17"/>
      <c r="T30" s="17"/>
      <c r="U30" s="17"/>
      <c r="V30" s="17"/>
      <c r="W30" s="17"/>
    </row>
    <row r="34" spans="11:20">
      <c r="K34">
        <v>2.1</v>
      </c>
      <c r="L34" s="17" t="s">
        <v>2</v>
      </c>
      <c r="M34" s="17" t="s">
        <v>27</v>
      </c>
      <c r="N34" s="17" t="s">
        <v>28</v>
      </c>
      <c r="O34" s="17" t="s">
        <v>29</v>
      </c>
      <c r="P34" s="17"/>
      <c r="Q34" s="17"/>
      <c r="R34" s="17"/>
      <c r="S34" s="17"/>
      <c r="T34" s="17"/>
    </row>
    <row r="35" spans="12:20">
      <c r="L35" s="17"/>
      <c r="M35" s="17"/>
      <c r="N35" s="17"/>
      <c r="O35" s="17"/>
      <c r="P35" s="17"/>
      <c r="Q35" s="17"/>
      <c r="R35" s="17"/>
      <c r="S35" s="17"/>
      <c r="T35" s="17"/>
    </row>
    <row r="36" spans="12:20">
      <c r="L36" s="17"/>
      <c r="M36" s="17"/>
      <c r="N36" s="17"/>
      <c r="O36" s="17"/>
      <c r="P36" s="17"/>
      <c r="Q36" s="17"/>
      <c r="R36" s="17"/>
      <c r="S36" s="17"/>
      <c r="T36" s="17"/>
    </row>
    <row r="37" spans="12:20">
      <c r="L37" s="17"/>
      <c r="M37" s="17"/>
      <c r="N37" s="17"/>
      <c r="O37" s="17"/>
      <c r="P37" s="17"/>
      <c r="Q37" s="17"/>
      <c r="R37" s="17"/>
      <c r="S37" s="17"/>
      <c r="T37" s="17"/>
    </row>
    <row r="38" spans="12:20">
      <c r="L38" s="17"/>
      <c r="M38" s="17"/>
      <c r="N38" s="17"/>
      <c r="O38" s="17"/>
      <c r="P38" s="17"/>
      <c r="Q38" s="17"/>
      <c r="R38" s="17"/>
      <c r="S38" s="17"/>
      <c r="T38" s="17"/>
    </row>
    <row r="39" spans="12:20">
      <c r="L39" s="17"/>
      <c r="M39" s="17"/>
      <c r="N39" s="17"/>
      <c r="O39" s="17"/>
      <c r="P39" s="17"/>
      <c r="Q39" s="17"/>
      <c r="R39" s="17"/>
      <c r="S39" s="17"/>
      <c r="T39" s="17"/>
    </row>
    <row r="40" spans="11:19">
      <c r="K40">
        <v>2.2</v>
      </c>
      <c r="L40" s="17" t="s">
        <v>2</v>
      </c>
      <c r="M40" s="17" t="s">
        <v>28</v>
      </c>
      <c r="N40" s="17" t="s">
        <v>29</v>
      </c>
      <c r="O40" s="17"/>
      <c r="P40" s="17"/>
      <c r="Q40" s="17"/>
      <c r="R40" s="17"/>
      <c r="S40" s="17"/>
    </row>
    <row r="41" spans="11:19">
      <c r="K41" t="s">
        <v>30</v>
      </c>
      <c r="L41" s="17"/>
      <c r="M41" s="17"/>
      <c r="N41" s="17"/>
      <c r="O41" s="17"/>
      <c r="P41" s="17"/>
      <c r="Q41" s="17"/>
      <c r="R41" s="17"/>
      <c r="S41" s="17"/>
    </row>
    <row r="42" spans="12:19">
      <c r="L42" s="17"/>
      <c r="M42" s="17"/>
      <c r="N42" s="17"/>
      <c r="O42" s="17"/>
      <c r="P42" s="17"/>
      <c r="Q42" s="17"/>
      <c r="R42" s="17"/>
      <c r="S42" s="17"/>
    </row>
    <row r="43" spans="12:19">
      <c r="L43" s="17"/>
      <c r="M43" s="17"/>
      <c r="N43" s="17"/>
      <c r="O43" s="17"/>
      <c r="P43" s="17"/>
      <c r="Q43" s="17"/>
      <c r="R43" s="17"/>
      <c r="S43" s="17"/>
    </row>
    <row r="44" spans="12:19">
      <c r="L44" s="17"/>
      <c r="M44" s="17"/>
      <c r="N44" s="17"/>
      <c r="O44" s="17"/>
      <c r="P44" s="17"/>
      <c r="Q44" s="17"/>
      <c r="R44" s="17"/>
      <c r="S44" s="17"/>
    </row>
    <row r="45" spans="12:19">
      <c r="L45" s="17"/>
      <c r="M45" s="17"/>
      <c r="N45" s="17"/>
      <c r="O45" s="17"/>
      <c r="P45" s="17"/>
      <c r="Q45" s="17"/>
      <c r="R45" s="17"/>
      <c r="S45" s="17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E11" sqref="E11"/>
    </sheetView>
  </sheetViews>
  <sheetFormatPr defaultColWidth="9" defaultRowHeight="30" customHeight="1"/>
  <cols>
    <col min="1" max="3" width="14.125" style="1" customWidth="1"/>
    <col min="4" max="15" width="12.125" style="1" customWidth="1"/>
    <col min="16" max="16384" width="9" style="1"/>
  </cols>
  <sheetData>
    <row r="1" ht="36" customHeight="1" spans="1:1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3" t="s">
        <v>32</v>
      </c>
      <c r="B2" s="4" t="s">
        <v>33</v>
      </c>
      <c r="C2" s="5" t="s">
        <v>34</v>
      </c>
      <c r="D2" s="6" t="s">
        <v>35</v>
      </c>
      <c r="E2" s="7"/>
      <c r="F2" s="7"/>
      <c r="G2" s="7"/>
      <c r="H2" s="7"/>
      <c r="I2" s="7"/>
      <c r="J2" s="7"/>
      <c r="K2" s="7"/>
      <c r="L2" s="7"/>
      <c r="M2" s="7"/>
      <c r="N2" s="7"/>
      <c r="O2" s="16"/>
    </row>
    <row r="3" customHeight="1" spans="1:15">
      <c r="A3" s="8"/>
      <c r="B3" s="9" t="s">
        <v>36</v>
      </c>
      <c r="C3" s="9" t="s">
        <v>37</v>
      </c>
      <c r="D3" s="10" t="s">
        <v>38</v>
      </c>
      <c r="E3" s="10" t="s">
        <v>39</v>
      </c>
      <c r="F3" s="10" t="s">
        <v>40</v>
      </c>
      <c r="G3" s="10" t="s">
        <v>41</v>
      </c>
      <c r="H3" s="10" t="s">
        <v>42</v>
      </c>
      <c r="I3" s="10" t="s">
        <v>43</v>
      </c>
      <c r="J3" s="10" t="s">
        <v>44</v>
      </c>
      <c r="K3" s="10" t="s">
        <v>45</v>
      </c>
      <c r="L3" s="10" t="s">
        <v>46</v>
      </c>
      <c r="M3" s="10" t="s">
        <v>47</v>
      </c>
      <c r="N3" s="10" t="s">
        <v>48</v>
      </c>
      <c r="O3" s="10" t="s">
        <v>49</v>
      </c>
    </row>
    <row r="4" customHeight="1" spans="1:15">
      <c r="A4" s="10" t="s">
        <v>50</v>
      </c>
      <c r="B4" s="10">
        <v>1</v>
      </c>
      <c r="C4" s="10">
        <f>SUM(D4:O4)</f>
        <v>600000</v>
      </c>
      <c r="D4" s="10">
        <v>50000</v>
      </c>
      <c r="E4" s="10">
        <v>50000</v>
      </c>
      <c r="F4" s="10">
        <v>50000</v>
      </c>
      <c r="G4" s="10">
        <v>50000</v>
      </c>
      <c r="H4" s="10">
        <v>50000</v>
      </c>
      <c r="I4" s="10">
        <v>50000</v>
      </c>
      <c r="J4" s="10">
        <v>50000</v>
      </c>
      <c r="K4" s="10">
        <v>50000</v>
      </c>
      <c r="L4" s="10">
        <v>50000</v>
      </c>
      <c r="M4" s="10">
        <v>50000</v>
      </c>
      <c r="N4" s="10">
        <v>50000</v>
      </c>
      <c r="O4" s="10">
        <v>50000</v>
      </c>
    </row>
    <row r="5" customHeight="1" spans="1:15">
      <c r="A5" s="10" t="s">
        <v>51</v>
      </c>
      <c r="B5" s="10">
        <v>2</v>
      </c>
      <c r="C5" s="11">
        <f>AVERAGE(D5:O5)</f>
        <v>7.66666666666667</v>
      </c>
      <c r="D5" s="12">
        <v>5</v>
      </c>
      <c r="E5" s="12">
        <v>10</v>
      </c>
      <c r="F5" s="12">
        <v>6</v>
      </c>
      <c r="G5" s="12">
        <v>5</v>
      </c>
      <c r="H5" s="12">
        <v>4</v>
      </c>
      <c r="I5" s="12">
        <v>8</v>
      </c>
      <c r="J5" s="12">
        <v>9</v>
      </c>
      <c r="K5" s="12">
        <v>12</v>
      </c>
      <c r="L5" s="12">
        <v>15</v>
      </c>
      <c r="M5" s="12">
        <v>6</v>
      </c>
      <c r="N5" s="12">
        <v>4</v>
      </c>
      <c r="O5" s="12">
        <v>8</v>
      </c>
    </row>
    <row r="6" customHeight="1" spans="1:15">
      <c r="A6" s="10" t="s">
        <v>52</v>
      </c>
      <c r="B6" s="10">
        <v>3</v>
      </c>
      <c r="C6" s="11">
        <f>AVERAGE(D6:O6)</f>
        <v>5</v>
      </c>
      <c r="D6" s="12">
        <v>6</v>
      </c>
      <c r="E6" s="12">
        <v>5</v>
      </c>
      <c r="F6" s="12">
        <v>4</v>
      </c>
      <c r="G6" s="12">
        <v>6</v>
      </c>
      <c r="H6" s="12">
        <v>5</v>
      </c>
      <c r="I6" s="12">
        <v>7</v>
      </c>
      <c r="J6" s="12">
        <v>3</v>
      </c>
      <c r="K6" s="12">
        <v>5</v>
      </c>
      <c r="L6" s="12">
        <v>2</v>
      </c>
      <c r="M6" s="12">
        <v>5</v>
      </c>
      <c r="N6" s="12">
        <v>6</v>
      </c>
      <c r="O6" s="12">
        <v>6</v>
      </c>
    </row>
    <row r="7" customHeight="1" spans="1:15">
      <c r="A7" s="10" t="s">
        <v>53</v>
      </c>
      <c r="B7" s="10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customHeight="1" spans="1:15">
      <c r="A8" s="10" t="s">
        <v>54</v>
      </c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customHeight="1" spans="1:15">
      <c r="A9" s="10" t="s">
        <v>55</v>
      </c>
      <c r="B9" s="10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customHeight="1" spans="1:15">
      <c r="A10" s="13"/>
      <c r="B10" s="13" t="s">
        <v>56</v>
      </c>
      <c r="C10" s="14">
        <f>C4/SUM(C5:C9)/12</f>
        <v>3947.36842105263</v>
      </c>
      <c r="D10" s="15">
        <f>SUM(D4)/(AVERAGE(D5)+AVERAGE(D6))*12/1</f>
        <v>54545.4545454545</v>
      </c>
      <c r="E10" s="15">
        <f>SUM(D4:E4)/(AVERAGE(D5:E5)+AVERAGE(D6:E6))*12/2</f>
        <v>46153.8461538462</v>
      </c>
      <c r="F10" s="15">
        <f>SUM(D4:F4)/(AVERAGE(D5:F5)+AVERAGE(D6:F6))*12/3</f>
        <v>50000</v>
      </c>
      <c r="G10" s="15">
        <f>SUM(D4:G4)/(AVERAGE(D5:G5)+AVERAGE(D6:G6))*12/4</f>
        <v>51063.829787234</v>
      </c>
      <c r="H10" s="15">
        <f>SUM(D4:H4)/(AVERAGE(D5:H5)+AVERAGE(D6:H6))*12/5</f>
        <v>53571.4285714286</v>
      </c>
      <c r="I10" s="15">
        <f>SUM(D4:I4)/(AVERAGE(D5:I5)+AVERAGE(D6:I6))*12/6</f>
        <v>50704.2253521127</v>
      </c>
      <c r="J10" s="15">
        <f>SUM(D4:J4)/(AVERAGE(D5:J5)+AVERAGE(D6:J6))*12/7</f>
        <v>50602.4096385542</v>
      </c>
      <c r="K10" s="15">
        <f>SUM(D4:K4)/(AVERAGE(D5:K5)+AVERAGE(D6:K6))*12/8</f>
        <v>48000</v>
      </c>
      <c r="L10" s="15">
        <f>SUM(D4:L4)/(AVERAGE(D5:L5)+AVERAGE(D6:L6))*12/9</f>
        <v>46153.8461538462</v>
      </c>
      <c r="M10" s="15">
        <f>SUM(D4:M4)/(AVERAGE(D5:M5)+AVERAGE(D6:M6))*12/10</f>
        <v>46875</v>
      </c>
      <c r="N10" s="15">
        <f>SUM(D4:N4)/(AVERAGE(D5:N5)+AVERAGE(D6:N6))*12/11</f>
        <v>47826.0869565217</v>
      </c>
      <c r="O10" s="15">
        <f>SUM(D4:O4)/(AVERAGE(D5:O5)+AVERAGE(D6:O6))*12/12</f>
        <v>47368.4210526316</v>
      </c>
    </row>
  </sheetData>
  <mergeCells count="3">
    <mergeCell ref="A1:O1"/>
    <mergeCell ref="D2:O2"/>
    <mergeCell ref="A2:A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人效分解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斌</dc:creator>
  <cp:lastModifiedBy>H B</cp:lastModifiedBy>
  <dcterms:created xsi:type="dcterms:W3CDTF">2020-01-13T02:37:00Z</dcterms:created>
  <dcterms:modified xsi:type="dcterms:W3CDTF">2020-01-14T09:41:43Z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