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13065"/>
  </bookViews>
  <sheets>
    <sheet name="Sheet1" sheetId="1" r:id="rId1"/>
    <sheet name="Sheet2" sheetId="2" r:id="rId2"/>
    <sheet name="Sheet3" sheetId="3" r:id="rId3"/>
  </sheets>
  <calcPr calcId="144525" concurrentCalc="0"/>
</workbook>
</file>

<file path=xl/sharedStrings.xml><?xml version="1.0" encoding="utf-8"?>
<sst xmlns="http://schemas.openxmlformats.org/spreadsheetml/2006/main" count="47">
  <si>
    <t xml:space="preserve"> SELECT * FROM `订单` </t>
  </si>
  <si>
    <t xml:space="preserve"> where 订购日期 between '1996-07-01 00:00:00' and '1996-07-15 00:00:00'</t>
  </si>
  <si>
    <t>SELECT * FROM `供应商` WHERE 地区 ='华北' and 联系人职务 = '销售代表'</t>
  </si>
  <si>
    <t>-- 查询供应商的ID、公司名称、地区、城市和电话字段的值。其中的一些供应商位于华东或华南地区，另外一些供应商所在的城市是天津</t>
  </si>
  <si>
    <t>SELECT * FROM `供应商` where 地区 in ('华东','华南') or 城市 = '天津'</t>
  </si>
  <si>
    <t>SELECT 供应商ID,公司名称,地区,城市,电话 FROM `供应商` where  地区='华东' or 地区 = '华南'</t>
  </si>
  <si>
    <t>-- 查询订购日期在1996年7月1日至1996年7月15日之间的订单的订购日期、订单ID、相应订单的客户公司名称、负责订单的雇员的姓氏和名字等字段的，并将查询结果按雇员的“姓氏”和“名字”字段的升序排列，“姓氏”和“名字”值相同的记录按“订单 ID”的降序排列</t>
  </si>
  <si>
    <t xml:space="preserve">SELECT 订单.订购日期,订单.订单ID,客户.公司名称,雇员.姓氏,雇员.名字 FROM `订单` </t>
  </si>
  <si>
    <t>left join 客户 on 客户.客户ID = 订单.客户ID</t>
  </si>
  <si>
    <t>left join 雇员 on 雇员.雇员ID = 订单.雇员ID</t>
  </si>
  <si>
    <t>where 订购日期 between '1996-07-01 00:00:00' and '1996-07-15 00:00:00'</t>
  </si>
  <si>
    <t>order by 雇员.姓氏,雇员.名字 and 订单.订单ID desc</t>
  </si>
  <si>
    <t>select 订单.订单ID,产品.产品名称,运货商.公司名称 from 订单</t>
  </si>
  <si>
    <t>left join 订单明细 on 订单明细.订单ID = 订单.订单ID</t>
  </si>
  <si>
    <t>left join 产品 on 产品.产品ID = 订单明细.产品ID</t>
  </si>
  <si>
    <t>left join 运货商 on 运货商.运货商ID = 订单.运货商</t>
  </si>
  <si>
    <t>where 订单.订单ID in ('10248','10254')</t>
  </si>
  <si>
    <t>SELECT 订单.订单ID,产品.产品名称,订单明细.单价,订单明细.数量,订单明细.折扣 from 订单</t>
  </si>
  <si>
    <t>left join  订单明细  on 订单明细.订单ID = 订单.订单ID</t>
  </si>
  <si>
    <t>LEFT JOIN  产品 on 产品.产品ID = 订单明细.产品ID</t>
  </si>
  <si>
    <t>SELECT 订单.订单ID,产品.产品名称,订单明细.单价*订单明细.数量*(1-订单明细.折扣) 销售金额 from 订单</t>
  </si>
  <si>
    <t xml:space="preserve">select </t>
  </si>
  <si>
    <t>公司名称,电话 from `运货商`</t>
  </si>
  <si>
    <t>-- 查询所有客户的公司名称、电话、传真、地址、联系人姓名和联系人头衔-</t>
  </si>
  <si>
    <t xml:space="preserve">select 公司名称,电话,传真,地址,联系人姓名,联系人职务  from 客户 </t>
  </si>
  <si>
    <t>-- 询单价介于10至30元的所有产品的 、</t>
  </si>
  <si>
    <t>select * from 产品 where 单价 between 10 and 30</t>
  </si>
  <si>
    <t>select 产品.产品名称,产品.单价,供应商.公司名称,供应商.电话 from 产品</t>
  </si>
  <si>
    <t>left join 供应商 on 产品.供应商ID = 供应商.供应商ID</t>
  </si>
  <si>
    <t>where 单价 &gt; 20</t>
  </si>
  <si>
    <t>select 订单.订单ID,产品.产品名称,订单明细.数量 from 客户</t>
  </si>
  <si>
    <t>left join 订单 on 订单.客户ID = 客户.客户ID</t>
  </si>
  <si>
    <t>LEFT JOIN 产品 on 产品.产品ID = 订单明细.产品ID</t>
  </si>
  <si>
    <t>where YEAR(订单.订购日期) ='1996' AND 客户.城市 in ('上海','北京')</t>
  </si>
  <si>
    <t>select 订单.订单ID,产品.产品名称,ROUND((订单明细.单价*订单明细.数量*(1-订单明细.折扣)),1) 销售金额 from 客户</t>
  </si>
  <si>
    <t>WHERE  客户.地区 = '华北'</t>
  </si>
  <si>
    <t>-- 按运货商公司名称，统计1997年由各个运货商承运的订单的总数量</t>
  </si>
  <si>
    <t xml:space="preserve">select  DISTINCT 运货商.公司名称,COUNT(订单.运货商) 订单数 from 订单  </t>
  </si>
  <si>
    <t>where year(订单.发货日期) = '1997'</t>
  </si>
  <si>
    <t>group by 运货商.公司名称</t>
  </si>
  <si>
    <t xml:space="preserve">select 订单.订单ID,订单明细.产品ID,产品.产品名称,订单明细.数量 from  订单 </t>
  </si>
  <si>
    <t>LEFT JOIN 订单明细 on 订单.订单ID = 订单明细.订单ID</t>
  </si>
  <si>
    <t>where year(订购日期)= '1997' AND MONTH(订购日期)&lt; 07</t>
  </si>
  <si>
    <t>select 类别.类别名称,AVG(产品.单价) 平均单价 from 类别</t>
  </si>
  <si>
    <t>left join 产品 on 产品.类别ID = 类别.类别ID</t>
  </si>
  <si>
    <t>group by  类别.类别名称</t>
  </si>
  <si>
    <t>select 地区,COUNT(客户ID) 客户数 from 客户 GROUP BY 地区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</si>
</sst>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1"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</fills>
  <borders count="9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2" fillId="0" borderId="0" applyFont="0" applyFill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9" fillId="14" borderId="2" applyNumberFormat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19" borderId="4" applyNumberFormat="0" applyFont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19" fillId="31" borderId="8" applyNumberFormat="0" applyAlignment="0" applyProtection="0">
      <alignment vertical="center"/>
    </xf>
    <xf numFmtId="0" fontId="20" fillId="31" borderId="2" applyNumberFormat="0" applyAlignment="0" applyProtection="0">
      <alignment vertical="center"/>
    </xf>
    <xf numFmtId="0" fontId="6" fillId="11" borderId="1" applyNumberFormat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</cellStyleXfs>
  <cellXfs count="1">
    <xf numFmtId="0" fontId="0" fillId="0" borderId="0" xfId="0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B69"/>
  <sheetViews>
    <sheetView tabSelected="1" workbookViewId="0">
      <selection activeCell="K21" sqref="A1:K21"/>
    </sheetView>
  </sheetViews>
  <sheetFormatPr defaultColWidth="9" defaultRowHeight="13.5" outlineLevelCol="1"/>
  <sheetData>
    <row r="1" spans="1:1">
      <c r="A1" t="e">
        <f>--查询订购日期在1996年7月1日至1996年7月15日之间的订单的订购日期、订单ID、客户ID和雇员ID等字段的值</f>
        <v>#NAME?</v>
      </c>
    </row>
    <row r="2" spans="1:1">
      <c r="A2" t="s">
        <v>0</v>
      </c>
    </row>
    <row r="3" spans="1:1">
      <c r="A3" t="s">
        <v>1</v>
      </c>
    </row>
    <row r="4" spans="1:1">
      <c r="A4" t="e">
        <f>--查询供应商的ID、公司名称、地区、城市和电话字段的值。条件是“地区等于华北”并且“联系人头衔等于销售代表”</f>
        <v>#NAME?</v>
      </c>
    </row>
    <row r="5" spans="1:1">
      <c r="A5" t="s">
        <v>2</v>
      </c>
    </row>
    <row r="6" spans="1:1">
      <c r="A6" t="s">
        <v>3</v>
      </c>
    </row>
    <row r="7" spans="1:1">
      <c r="A7" t="s">
        <v>4</v>
      </c>
    </row>
    <row r="8" spans="1:1">
      <c r="A8" t="e">
        <f>--查询位于“华东”或“华南”地区的供应商的ID、公司名称、地区、城市和电话字段的值</f>
        <v>#NAME?</v>
      </c>
    </row>
    <row r="9" spans="1:1">
      <c r="A9" t="s">
        <v>5</v>
      </c>
    </row>
    <row r="10" spans="1:1">
      <c r="A10" t="s">
        <v>6</v>
      </c>
    </row>
    <row r="11" spans="1:1">
      <c r="A11" t="s">
        <v>7</v>
      </c>
    </row>
    <row r="12" spans="1:1">
      <c r="A12" t="s">
        <v>8</v>
      </c>
    </row>
    <row r="13" spans="1:1">
      <c r="A13" t="s">
        <v>9</v>
      </c>
    </row>
    <row r="14" spans="1:1">
      <c r="A14" t="s">
        <v>10</v>
      </c>
    </row>
    <row r="15" spans="1:1">
      <c r="A15" t="s">
        <v>11</v>
      </c>
    </row>
    <row r="16" spans="1:1">
      <c r="A16" t="e">
        <f>--查询“10248”和“10254”号订单的订单ID、运货商的公司名称、订单上所订购的产品的名称</f>
        <v>#NAME?</v>
      </c>
    </row>
    <row r="17" spans="1:1">
      <c r="A17" t="s">
        <v>12</v>
      </c>
    </row>
    <row r="18" spans="1:1">
      <c r="A18" t="s">
        <v>13</v>
      </c>
    </row>
    <row r="19" spans="1:1">
      <c r="A19" t="s">
        <v>14</v>
      </c>
    </row>
    <row r="20" spans="1:1">
      <c r="A20" t="s">
        <v>15</v>
      </c>
    </row>
    <row r="21" spans="1:1">
      <c r="A21" t="s">
        <v>16</v>
      </c>
    </row>
    <row r="22" spans="1:1">
      <c r="A22" t="e">
        <f>--查询“10248”和“10254”号订单的订单ID、订单上所订购的产品的名称、数量、单价和折扣</f>
        <v>#NAME?</v>
      </c>
    </row>
    <row r="23" spans="1:1">
      <c r="A23" t="s">
        <v>17</v>
      </c>
    </row>
    <row r="24" spans="1:1">
      <c r="A24" t="s">
        <v>18</v>
      </c>
    </row>
    <row r="25" spans="1:1">
      <c r="A25" t="s">
        <v>19</v>
      </c>
    </row>
    <row r="26" spans="1:1">
      <c r="A26" t="s">
        <v>16</v>
      </c>
    </row>
    <row r="27" spans="1:1">
      <c r="A27" t="e">
        <f>--查询“10248”和“10254”号订单的订单ID、订单上所订购的产品的名称及其销售金额</f>
        <v>#NAME?</v>
      </c>
    </row>
    <row r="28" spans="1:1">
      <c r="A28" t="s">
        <v>20</v>
      </c>
    </row>
    <row r="29" spans="1:1">
      <c r="A29" t="s">
        <v>18</v>
      </c>
    </row>
    <row r="30" spans="1:1">
      <c r="A30" t="s">
        <v>19</v>
      </c>
    </row>
    <row r="31" spans="1:1">
      <c r="A31" t="s">
        <v>16</v>
      </c>
    </row>
    <row r="32" spans="1:1">
      <c r="A32" t="e">
        <f>--查询所有运货商的公司名称和电话</f>
        <v>#NAME?</v>
      </c>
    </row>
    <row r="33" spans="1:2">
      <c r="A33" t="s">
        <v>21</v>
      </c>
      <c r="B33" t="s">
        <v>22</v>
      </c>
    </row>
    <row r="34" spans="1:1">
      <c r="A34" t="s">
        <v>23</v>
      </c>
    </row>
    <row r="35" spans="1:1">
      <c r="A35" t="s">
        <v>24</v>
      </c>
    </row>
    <row r="36" spans="1:1">
      <c r="A36" t="s">
        <v>25</v>
      </c>
    </row>
    <row r="37" spans="1:1">
      <c r="A37" t="s">
        <v>26</v>
      </c>
    </row>
    <row r="38" spans="1:1">
      <c r="A38" t="e">
        <f>--查询单价大于20元的所有产品的产品名称、单价以及供应商的公司名称、电话</f>
        <v>#NAME?</v>
      </c>
    </row>
    <row r="39" spans="1:1">
      <c r="A39" t="s">
        <v>27</v>
      </c>
    </row>
    <row r="40" spans="1:1">
      <c r="A40" t="s">
        <v>28</v>
      </c>
    </row>
    <row r="41" spans="1:1">
      <c r="A41" t="s">
        <v>29</v>
      </c>
    </row>
    <row r="42" spans="1:1">
      <c r="A42" t="e">
        <f>--查询上海和北京的客户在1996年订购的所有订单的订单ID、所订购的产品名称和数量</f>
        <v>#NAME?</v>
      </c>
    </row>
    <row r="43" spans="1:1">
      <c r="A43" t="s">
        <v>30</v>
      </c>
    </row>
    <row r="44" spans="1:1">
      <c r="A44" t="s">
        <v>31</v>
      </c>
    </row>
    <row r="45" spans="1:1">
      <c r="A45" t="s">
        <v>13</v>
      </c>
    </row>
    <row r="46" spans="1:1">
      <c r="A46" t="s">
        <v>32</v>
      </c>
    </row>
    <row r="47" spans="1:1">
      <c r="A47" t="s">
        <v>33</v>
      </c>
    </row>
    <row r="48" spans="1:1">
      <c r="A48" t="e">
        <f>--查询华北客户的每份订单的订单ID、产品名称和销售金额</f>
        <v>#NAME?</v>
      </c>
    </row>
    <row r="49" spans="1:1">
      <c r="A49" t="s">
        <v>34</v>
      </c>
    </row>
    <row r="50" spans="1:1">
      <c r="A50" t="s">
        <v>31</v>
      </c>
    </row>
    <row r="51" spans="1:1">
      <c r="A51" t="s">
        <v>13</v>
      </c>
    </row>
    <row r="52" spans="1:1">
      <c r="A52" t="s">
        <v>32</v>
      </c>
    </row>
    <row r="53" spans="1:1">
      <c r="A53" t="s">
        <v>35</v>
      </c>
    </row>
    <row r="54" spans="1:1">
      <c r="A54" t="s">
        <v>36</v>
      </c>
    </row>
    <row r="55" spans="1:1">
      <c r="A55" t="s">
        <v>37</v>
      </c>
    </row>
    <row r="56" spans="1:1">
      <c r="A56" t="s">
        <v>15</v>
      </c>
    </row>
    <row r="57" spans="1:1">
      <c r="A57" t="s">
        <v>38</v>
      </c>
    </row>
    <row r="58" spans="1:1">
      <c r="A58" t="s">
        <v>39</v>
      </c>
    </row>
    <row r="59" spans="1:1">
      <c r="A59" t="e">
        <f>--统计1997年上半年的每份订单上所订购的产品的总数量</f>
        <v>#NAME?</v>
      </c>
    </row>
    <row r="60" spans="1:1">
      <c r="A60" t="s">
        <v>40</v>
      </c>
    </row>
    <row r="61" spans="1:1">
      <c r="A61" t="s">
        <v>41</v>
      </c>
    </row>
    <row r="62" spans="1:1">
      <c r="A62" t="s">
        <v>14</v>
      </c>
    </row>
    <row r="63" spans="1:1">
      <c r="A63" t="s">
        <v>42</v>
      </c>
    </row>
    <row r="64" spans="1:1">
      <c r="A64" t="e">
        <f>--统计各类产品的平均价格</f>
        <v>#NAME?</v>
      </c>
    </row>
    <row r="65" spans="1:1">
      <c r="A65" t="s">
        <v>43</v>
      </c>
    </row>
    <row r="66" spans="1:1">
      <c r="A66" t="s">
        <v>44</v>
      </c>
    </row>
    <row r="67" spans="1:1">
      <c r="A67" t="s">
        <v>45</v>
      </c>
    </row>
    <row r="68" spans="1:1">
      <c r="A68" t="e">
        <f>--统计各地区客户的总数量</f>
        <v>#NAME?</v>
      </c>
    </row>
    <row r="69" spans="1:1">
      <c r="A69" t="s">
        <v>46</v>
      </c>
    </row>
  </sheetData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2019-06-30T05:38:07Z</dcterms:created>
  <dcterms:modified xsi:type="dcterms:W3CDTF">2019-06-30T05:39:08Z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2052-10.8.0.6206</vt:lpwstr>
  </property>
</Properties>
</file>